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1"/>
  </bookViews>
  <sheets>
    <sheet name="Отопление_2015" sheetId="1" r:id="rId1"/>
    <sheet name="Расчет возврата" sheetId="2" r:id="rId2"/>
    <sheet name="В квитанцию" sheetId="3" r:id="rId3"/>
  </sheets>
  <definedNames/>
  <calcPr fullCalcOnLoad="1"/>
</workbook>
</file>

<file path=xl/sharedStrings.xml><?xml version="1.0" encoding="utf-8"?>
<sst xmlns="http://schemas.openxmlformats.org/spreadsheetml/2006/main" count="121" uniqueCount="40">
  <si>
    <t>Выставлено жильцам за 2015 г.</t>
  </si>
  <si>
    <t>Выставлено ОАО "ПТС"  за 2015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</si>
  <si>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</si>
  <si>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</si>
  <si>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</si>
  <si>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</si>
  <si>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</si>
  <si>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</si>
  <si>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</si>
  <si>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</si>
  <si>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</si>
  <si>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</si>
  <si>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</si>
  <si>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</si>
  <si>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</si>
  <si>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Гкал</t>
  </si>
  <si>
    <t>Сумма</t>
  </si>
  <si>
    <t>Всего:</t>
  </si>
  <si>
    <t>тариф</t>
  </si>
  <si>
    <t>площадь (м2)</t>
  </si>
  <si>
    <t>Разница:</t>
  </si>
  <si>
    <t>Минская, 25</t>
  </si>
  <si>
    <t>ж/п</t>
  </si>
  <si>
    <t>н/п</t>
  </si>
  <si>
    <t>Нагорная, 143</t>
  </si>
  <si>
    <t>Кромская, 4</t>
  </si>
  <si>
    <t>Ставропольская, 204</t>
  </si>
  <si>
    <t>Ставропольская, 202</t>
  </si>
  <si>
    <t>Адрес дома</t>
  </si>
  <si>
    <t>Площадь помещений</t>
  </si>
  <si>
    <t>Возврат. Руб./м2</t>
  </si>
  <si>
    <t>Возврат.             Руб./дом</t>
  </si>
  <si>
    <t>руб/м2</t>
  </si>
  <si>
    <t>Гкал/м2</t>
  </si>
  <si>
    <t>Площадь помещений, м2</t>
  </si>
  <si>
    <t>К возврату,            Руб./дом</t>
  </si>
  <si>
    <t>Возврат,                    Руб./м2</t>
  </si>
  <si>
    <t>Возврат  сумм в мае 2016 г.</t>
  </si>
  <si>
    <t>Расчетное:</t>
  </si>
  <si>
    <t>Расчет (корректировка) сумм за отопление в период                                                                              01.01.2015 г.-31.12.2015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</si>
</sst>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\ _₽_-;_-@_-"/>
    <numFmt numFmtId="165" formatCode="_-* #,##0.0000\ _₽_-;\-* #,##0.0000\ _₽_-;_-* &quot;-&quot;??\ _₽_-;_-@_-"/>
    <numFmt numFmtId="166" formatCode="_-* #,##0.00000\ _₽_-;\-* #,##0.00000\ _₽_-;_-* &quot;-&quot;??\ _₽_-;_-@_-"/>
    <numFmt numFmtId="167" formatCode="_-* #,##0.000\ _₽_-;\-* #,##0.000\ _₽_-;_-* &quot;-&quot;?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3" fontId="39" fillId="0" borderId="10" xfId="58" applyFont="1" applyBorder="1" applyAlignment="1">
      <alignment/>
    </xf>
    <xf numFmtId="0" fontId="39" fillId="0" borderId="10" xfId="0" applyFont="1" applyFill="1" applyBorder="1" applyAlignment="1">
      <alignment horizontal="right"/>
    </xf>
    <xf numFmtId="43" fontId="39" fillId="0" borderId="0" xfId="58" applyFont="1" applyAlignment="1">
      <alignment/>
    </xf>
    <xf numFmtId="2" fontId="39" fillId="0" borderId="0" xfId="0" applyNumberFormat="1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justify"/>
    </xf>
    <xf numFmtId="0" fontId="39" fillId="0" borderId="10" xfId="0" applyFont="1" applyBorder="1" applyAlignment="1">
      <alignment horizontal="left"/>
    </xf>
    <xf numFmtId="43" fontId="39" fillId="0" borderId="10" xfId="58" applyFont="1" applyBorder="1" applyAlignment="1">
      <alignment horizontal="center"/>
    </xf>
    <xf numFmtId="43" fontId="40" fillId="0" borderId="10" xfId="58" applyFont="1" applyBorder="1" applyAlignment="1">
      <alignment horizontal="center"/>
    </xf>
    <xf numFmtId="43" fontId="40" fillId="0" borderId="10" xfId="58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2" xfId="0" applyFont="1" applyBorder="1" applyAlignment="1">
      <alignment vertical="justify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1" xfId="0" applyFont="1" applyBorder="1" applyAlignment="1">
      <alignment/>
    </xf>
    <xf numFmtId="43" fontId="41" fillId="0" borderId="16" xfId="58" applyFont="1" applyBorder="1" applyAlignment="1">
      <alignment/>
    </xf>
    <xf numFmtId="43" fontId="41" fillId="0" borderId="17" xfId="58" applyFont="1" applyBorder="1" applyAlignment="1">
      <alignment/>
    </xf>
    <xf numFmtId="0" fontId="41" fillId="0" borderId="12" xfId="0" applyFont="1" applyBorder="1" applyAlignment="1">
      <alignment/>
    </xf>
    <xf numFmtId="43" fontId="41" fillId="0" borderId="10" xfId="58" applyFont="1" applyBorder="1" applyAlignment="1">
      <alignment/>
    </xf>
    <xf numFmtId="43" fontId="41" fillId="0" borderId="18" xfId="58" applyFont="1" applyBorder="1" applyAlignment="1">
      <alignment/>
    </xf>
    <xf numFmtId="0" fontId="41" fillId="0" borderId="19" xfId="0" applyFont="1" applyBorder="1" applyAlignment="1">
      <alignment/>
    </xf>
    <xf numFmtId="43" fontId="41" fillId="0" borderId="20" xfId="58" applyFont="1" applyBorder="1" applyAlignment="1">
      <alignment/>
    </xf>
    <xf numFmtId="43" fontId="41" fillId="0" borderId="21" xfId="58" applyFont="1" applyBorder="1" applyAlignment="1">
      <alignment/>
    </xf>
    <xf numFmtId="0" fontId="41" fillId="0" borderId="13" xfId="0" applyFont="1" applyFill="1" applyBorder="1" applyAlignment="1">
      <alignment horizontal="right"/>
    </xf>
    <xf numFmtId="43" fontId="41" fillId="0" borderId="14" xfId="58" applyFont="1" applyBorder="1" applyAlignment="1">
      <alignment/>
    </xf>
    <xf numFmtId="43" fontId="41" fillId="0" borderId="15" xfId="58" applyFont="1" applyBorder="1" applyAlignment="1">
      <alignment/>
    </xf>
    <xf numFmtId="0" fontId="41" fillId="0" borderId="22" xfId="0" applyFont="1" applyFill="1" applyBorder="1" applyAlignment="1">
      <alignment horizontal="right"/>
    </xf>
    <xf numFmtId="43" fontId="41" fillId="0" borderId="23" xfId="58" applyFont="1" applyBorder="1" applyAlignment="1">
      <alignment/>
    </xf>
    <xf numFmtId="43" fontId="41" fillId="0" borderId="24" xfId="58" applyFont="1" applyBorder="1" applyAlignment="1">
      <alignment/>
    </xf>
    <xf numFmtId="0" fontId="41" fillId="0" borderId="13" xfId="0" applyFont="1" applyBorder="1" applyAlignment="1">
      <alignment/>
    </xf>
    <xf numFmtId="43" fontId="42" fillId="0" borderId="14" xfId="58" applyFont="1" applyBorder="1" applyAlignment="1">
      <alignment/>
    </xf>
    <xf numFmtId="43" fontId="42" fillId="0" borderId="15" xfId="58" applyFont="1" applyBorder="1" applyAlignment="1">
      <alignment/>
    </xf>
    <xf numFmtId="0" fontId="41" fillId="0" borderId="0" xfId="0" applyFont="1" applyAlignment="1">
      <alignment/>
    </xf>
    <xf numFmtId="166" fontId="41" fillId="0" borderId="0" xfId="58" applyNumberFormat="1" applyFont="1" applyAlignment="1">
      <alignment/>
    </xf>
    <xf numFmtId="0" fontId="41" fillId="0" borderId="13" xfId="0" applyFont="1" applyBorder="1" applyAlignment="1">
      <alignment horizontal="center" vertical="justify"/>
    </xf>
    <xf numFmtId="0" fontId="41" fillId="0" borderId="14" xfId="0" applyFont="1" applyBorder="1" applyAlignment="1">
      <alignment horizontal="center" vertical="justify"/>
    </xf>
    <xf numFmtId="0" fontId="41" fillId="0" borderId="15" xfId="0" applyFont="1" applyBorder="1" applyAlignment="1">
      <alignment horizontal="center" vertical="justify"/>
    </xf>
    <xf numFmtId="0" fontId="41" fillId="0" borderId="16" xfId="0" applyFont="1" applyBorder="1" applyAlignment="1">
      <alignment horizontal="center"/>
    </xf>
    <xf numFmtId="43" fontId="41" fillId="0" borderId="16" xfId="58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3" fontId="41" fillId="0" borderId="10" xfId="58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43" fontId="41" fillId="0" borderId="20" xfId="58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43" fontId="42" fillId="0" borderId="14" xfId="58" applyFont="1" applyBorder="1" applyAlignment="1">
      <alignment horizontal="center"/>
    </xf>
    <xf numFmtId="43" fontId="41" fillId="0" borderId="14" xfId="58" applyFont="1" applyBorder="1" applyAlignment="1">
      <alignment horizontal="center"/>
    </xf>
    <xf numFmtId="43" fontId="42" fillId="0" borderId="15" xfId="58" applyFont="1" applyFill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43" fontId="41" fillId="0" borderId="0" xfId="58" applyFont="1" applyBorder="1" applyAlignment="1">
      <alignment horizontal="center"/>
    </xf>
    <xf numFmtId="165" fontId="41" fillId="0" borderId="0" xfId="58" applyNumberFormat="1" applyFont="1" applyAlignment="1">
      <alignment/>
    </xf>
    <xf numFmtId="164" fontId="41" fillId="0" borderId="16" xfId="58" applyNumberFormat="1" applyFont="1" applyBorder="1" applyAlignment="1">
      <alignment horizontal="center"/>
    </xf>
    <xf numFmtId="164" fontId="41" fillId="0" borderId="10" xfId="58" applyNumberFormat="1" applyFont="1" applyBorder="1" applyAlignment="1">
      <alignment horizontal="center"/>
    </xf>
    <xf numFmtId="164" fontId="41" fillId="0" borderId="20" xfId="58" applyNumberFormat="1" applyFont="1" applyBorder="1" applyAlignment="1">
      <alignment horizontal="center"/>
    </xf>
    <xf numFmtId="43" fontId="41" fillId="0" borderId="17" xfId="58" applyNumberFormat="1" applyFont="1" applyBorder="1" applyAlignment="1">
      <alignment horizontal="center"/>
    </xf>
    <xf numFmtId="43" fontId="41" fillId="0" borderId="18" xfId="58" applyNumberFormat="1" applyFont="1" applyBorder="1" applyAlignment="1">
      <alignment horizontal="center"/>
    </xf>
    <xf numFmtId="43" fontId="41" fillId="0" borderId="21" xfId="58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41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19" xfId="0" applyFont="1" applyBorder="1" applyAlignment="1">
      <alignment vertical="justify"/>
    </xf>
    <xf numFmtId="0" fontId="39" fillId="0" borderId="11" xfId="0" applyFont="1" applyBorder="1" applyAlignment="1">
      <alignment vertical="justify"/>
    </xf>
    <xf numFmtId="0" fontId="39" fillId="0" borderId="25" xfId="0" applyFont="1" applyBorder="1" applyAlignment="1">
      <alignment vertical="justify"/>
    </xf>
    <xf numFmtId="0" fontId="43" fillId="0" borderId="0" xfId="0" applyFont="1" applyAlignment="1">
      <alignment horizontal="center" vertical="justify"/>
    </xf>
    <xf numFmtId="0" fontId="42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2">
      <selection activeCell="H24" sqref="H24"/>
    </sheetView>
  </sheetViews>
  <sheetFormatPr defaultColWidth="9.140625" defaultRowHeight="15"/>
  <cols>
    <col min="1" max="1" width="17.140625" style="2" customWidth="1"/>
    <col min="2" max="4" width="18.7109375" style="2" customWidth="1"/>
    <col min="5" max="5" width="19.7109375" style="2" customWidth="1"/>
    <col min="6" max="6" width="9.140625" style="2" customWidth="1"/>
    <col min="7" max="7" width="18.140625" style="0" customWidth="1"/>
    <col min="8" max="10" width="18.421875" style="0" customWidth="1"/>
  </cols>
  <sheetData>
    <row r="1" spans="1:5" ht="15.75">
      <c r="A1" s="68" t="s">
        <v>0</v>
      </c>
      <c r="B1" s="68"/>
      <c r="C1" s="68"/>
      <c r="D1" s="68"/>
      <c r="E1" s="68"/>
    </row>
    <row r="2" spans="1:5" ht="15.75">
      <c r="A2" s="3" t="s">
        <v>14</v>
      </c>
      <c r="B2" s="3" t="s">
        <v>15</v>
      </c>
      <c r="C2" s="3" t="s">
        <v>18</v>
      </c>
      <c r="D2" s="3" t="s">
        <v>19</v>
      </c>
      <c r="E2" s="3" t="s">
        <v>16</v>
      </c>
    </row>
    <row r="3" spans="1:5" ht="15.75">
      <c r="A3" s="4" t="s">
        <v>2</v>
      </c>
      <c r="B3" s="5">
        <v>1933.8</v>
      </c>
      <c r="C3" s="5">
        <v>1156.4</v>
      </c>
      <c r="D3" s="5">
        <v>107433.7</v>
      </c>
      <c r="E3" s="5">
        <v>2235975.5</v>
      </c>
    </row>
    <row r="4" spans="1:5" ht="15.75">
      <c r="A4" s="4" t="s">
        <v>3</v>
      </c>
      <c r="B4" s="5">
        <v>2484.98</v>
      </c>
      <c r="C4" s="5">
        <v>1403.02</v>
      </c>
      <c r="D4" s="5">
        <v>107433.5</v>
      </c>
      <c r="E4" s="5">
        <v>3485960.51</v>
      </c>
    </row>
    <row r="5" spans="1:5" ht="15.75">
      <c r="A5" s="4" t="s">
        <v>4</v>
      </c>
      <c r="B5" s="5">
        <v>1611.5</v>
      </c>
      <c r="C5" s="5">
        <v>1403.02</v>
      </c>
      <c r="D5" s="5">
        <v>107433.2</v>
      </c>
      <c r="E5" s="5">
        <v>2260599.73</v>
      </c>
    </row>
    <row r="6" spans="1:5" ht="15.75">
      <c r="A6" s="4" t="s">
        <v>5</v>
      </c>
      <c r="B6" s="5">
        <v>1453.03</v>
      </c>
      <c r="C6" s="5">
        <v>1403.02</v>
      </c>
      <c r="D6" s="5">
        <v>107433.7</v>
      </c>
      <c r="E6" s="5">
        <v>2039185.56</v>
      </c>
    </row>
    <row r="7" spans="1:5" ht="15.75">
      <c r="A7" s="4" t="s">
        <v>6</v>
      </c>
      <c r="B7" s="5">
        <v>1148.95</v>
      </c>
      <c r="C7" s="5">
        <v>1403.02</v>
      </c>
      <c r="D7" s="5">
        <v>107445.5</v>
      </c>
      <c r="E7" s="5">
        <v>1657202.41</v>
      </c>
    </row>
    <row r="8" spans="1:5" ht="15.75">
      <c r="A8" s="4" t="s">
        <v>7</v>
      </c>
      <c r="B8" s="5">
        <v>1181.28</v>
      </c>
      <c r="C8" s="5">
        <v>1403.02</v>
      </c>
      <c r="D8" s="5">
        <v>107456.1</v>
      </c>
      <c r="E8" s="5">
        <v>1657366</v>
      </c>
    </row>
    <row r="9" spans="1:5" ht="15.75">
      <c r="A9" s="4" t="s">
        <v>8</v>
      </c>
      <c r="B9" s="5">
        <v>1181.28</v>
      </c>
      <c r="C9" s="5">
        <v>1458.48</v>
      </c>
      <c r="D9" s="5">
        <v>107456.1</v>
      </c>
      <c r="E9" s="5">
        <v>1722879.87</v>
      </c>
    </row>
    <row r="10" spans="1:5" ht="15.75">
      <c r="A10" s="4" t="s">
        <v>9</v>
      </c>
      <c r="B10" s="5">
        <v>1149.06</v>
      </c>
      <c r="C10" s="5">
        <v>1458.48</v>
      </c>
      <c r="D10" s="5">
        <v>107456.1</v>
      </c>
      <c r="E10" s="5">
        <v>1675892.1</v>
      </c>
    </row>
    <row r="11" spans="1:5" ht="15.75">
      <c r="A11" s="4" t="s">
        <v>10</v>
      </c>
      <c r="B11" s="5">
        <v>1149.06</v>
      </c>
      <c r="C11" s="5">
        <v>1458.48</v>
      </c>
      <c r="D11" s="5">
        <v>107456.1</v>
      </c>
      <c r="E11" s="5">
        <v>1675892.1</v>
      </c>
    </row>
    <row r="12" spans="1:5" ht="15.75">
      <c r="A12" s="4" t="s">
        <v>11</v>
      </c>
      <c r="B12" s="5">
        <v>1149.22</v>
      </c>
      <c r="C12" s="5">
        <v>1458.48</v>
      </c>
      <c r="D12" s="5">
        <v>107471</v>
      </c>
      <c r="E12" s="5">
        <v>1676124.63</v>
      </c>
    </row>
    <row r="13" spans="1:5" ht="15.75">
      <c r="A13" s="4" t="s">
        <v>12</v>
      </c>
      <c r="B13" s="5">
        <v>1149.22</v>
      </c>
      <c r="C13" s="5">
        <v>1458.48</v>
      </c>
      <c r="D13" s="5">
        <v>107470.9</v>
      </c>
      <c r="E13" s="5">
        <v>1676123.07</v>
      </c>
    </row>
    <row r="14" spans="1:5" ht="15.75">
      <c r="A14" s="4" t="s">
        <v>13</v>
      </c>
      <c r="B14" s="5">
        <v>1149.22</v>
      </c>
      <c r="C14" s="5">
        <v>1458.48</v>
      </c>
      <c r="D14" s="5">
        <v>107471</v>
      </c>
      <c r="E14" s="5">
        <v>1676124.63</v>
      </c>
    </row>
    <row r="15" spans="1:7" ht="15.75">
      <c r="A15" s="6" t="s">
        <v>17</v>
      </c>
      <c r="B15" s="5">
        <f>SUM(B3:B14)</f>
        <v>16740.6</v>
      </c>
      <c r="C15" s="5"/>
      <c r="D15" s="5"/>
      <c r="E15" s="5">
        <f>SUM(E3:E14)</f>
        <v>23439326.11</v>
      </c>
      <c r="G15" s="1"/>
    </row>
    <row r="16" spans="2:5" ht="15.75">
      <c r="B16" s="7"/>
      <c r="C16" s="7"/>
      <c r="D16" s="7"/>
      <c r="E16" s="7"/>
    </row>
    <row r="18" spans="1:5" ht="15.75">
      <c r="A18" s="68" t="s">
        <v>1</v>
      </c>
      <c r="B18" s="68"/>
      <c r="C18" s="68"/>
      <c r="D18" s="68"/>
      <c r="E18" s="8"/>
    </row>
    <row r="19" spans="1:5" ht="15.75">
      <c r="A19" s="3" t="s">
        <v>14</v>
      </c>
      <c r="B19" s="3" t="s">
        <v>15</v>
      </c>
      <c r="C19" s="3" t="s">
        <v>18</v>
      </c>
      <c r="D19" s="3" t="s">
        <v>19</v>
      </c>
      <c r="E19" s="3" t="s">
        <v>16</v>
      </c>
    </row>
    <row r="20" spans="1:5" ht="15.75">
      <c r="A20" s="4" t="s">
        <v>2</v>
      </c>
      <c r="B20" s="5">
        <v>1933.8</v>
      </c>
      <c r="C20" s="5">
        <v>1156.4</v>
      </c>
      <c r="D20" s="5">
        <v>107433.7</v>
      </c>
      <c r="E20" s="5">
        <v>2235975.5</v>
      </c>
    </row>
    <row r="21" spans="1:5" ht="15.75">
      <c r="A21" s="4" t="s">
        <v>3</v>
      </c>
      <c r="B21" s="5">
        <v>2484.98</v>
      </c>
      <c r="C21" s="5">
        <v>1403.02</v>
      </c>
      <c r="D21" s="5">
        <v>107433.5</v>
      </c>
      <c r="E21" s="5">
        <v>3485960.51</v>
      </c>
    </row>
    <row r="22" spans="1:5" ht="15.75">
      <c r="A22" s="4" t="s">
        <v>4</v>
      </c>
      <c r="B22" s="5">
        <v>1611.5</v>
      </c>
      <c r="C22" s="5">
        <v>1403.02</v>
      </c>
      <c r="D22" s="5">
        <v>107433.2</v>
      </c>
      <c r="E22" s="5">
        <v>2260599.73</v>
      </c>
    </row>
    <row r="23" spans="1:5" ht="15.75">
      <c r="A23" s="4" t="s">
        <v>5</v>
      </c>
      <c r="B23" s="5">
        <v>1453.03</v>
      </c>
      <c r="C23" s="5">
        <v>1403.02</v>
      </c>
      <c r="D23" s="5">
        <v>107433.7</v>
      </c>
      <c r="E23" s="5">
        <v>2039185.56</v>
      </c>
    </row>
    <row r="24" spans="1:5" ht="15.75">
      <c r="A24" s="4" t="s">
        <v>6</v>
      </c>
      <c r="B24" s="5">
        <v>0</v>
      </c>
      <c r="C24" s="5">
        <v>1403.02</v>
      </c>
      <c r="D24" s="5">
        <v>107445.5</v>
      </c>
      <c r="E24" s="5">
        <v>0</v>
      </c>
    </row>
    <row r="25" spans="1:5" ht="15.75">
      <c r="A25" s="4" t="s">
        <v>7</v>
      </c>
      <c r="B25" s="5">
        <v>0</v>
      </c>
      <c r="C25" s="5">
        <v>1403.02</v>
      </c>
      <c r="D25" s="5">
        <v>107456.1</v>
      </c>
      <c r="E25" s="5">
        <v>0</v>
      </c>
    </row>
    <row r="26" spans="1:5" ht="15.75">
      <c r="A26" s="4" t="s">
        <v>8</v>
      </c>
      <c r="B26" s="5">
        <v>0</v>
      </c>
      <c r="C26" s="5">
        <v>1458.48</v>
      </c>
      <c r="D26" s="5">
        <v>107456.1</v>
      </c>
      <c r="E26" s="5">
        <v>0</v>
      </c>
    </row>
    <row r="27" spans="1:5" ht="15.75">
      <c r="A27" s="4" t="s">
        <v>9</v>
      </c>
      <c r="B27" s="5">
        <v>0</v>
      </c>
      <c r="C27" s="5">
        <v>1458.48</v>
      </c>
      <c r="D27" s="5">
        <v>107456.1</v>
      </c>
      <c r="E27" s="5">
        <v>0</v>
      </c>
    </row>
    <row r="28" spans="1:5" ht="15.75">
      <c r="A28" s="4" t="s">
        <v>10</v>
      </c>
      <c r="B28" s="5">
        <v>0</v>
      </c>
      <c r="C28" s="5">
        <v>1458.48</v>
      </c>
      <c r="D28" s="5">
        <v>107456.1</v>
      </c>
      <c r="E28" s="5">
        <v>0</v>
      </c>
    </row>
    <row r="29" spans="1:5" ht="15.75">
      <c r="A29" s="4" t="s">
        <v>11</v>
      </c>
      <c r="B29" s="5">
        <v>656.4</v>
      </c>
      <c r="C29" s="5">
        <v>1458.48</v>
      </c>
      <c r="D29" s="5">
        <v>107471</v>
      </c>
      <c r="E29" s="5">
        <v>957346.27</v>
      </c>
    </row>
    <row r="30" spans="1:5" ht="15.75">
      <c r="A30" s="4" t="s">
        <v>12</v>
      </c>
      <c r="B30" s="5">
        <v>1398.8</v>
      </c>
      <c r="C30" s="5">
        <v>1458.48</v>
      </c>
      <c r="D30" s="5">
        <v>107470.9</v>
      </c>
      <c r="E30" s="5">
        <v>2040121.82</v>
      </c>
    </row>
    <row r="31" spans="1:5" ht="15.75">
      <c r="A31" s="4" t="s">
        <v>13</v>
      </c>
      <c r="B31" s="5">
        <v>1621.5</v>
      </c>
      <c r="C31" s="5">
        <v>1458.48</v>
      </c>
      <c r="D31" s="5">
        <v>107471</v>
      </c>
      <c r="E31" s="5">
        <v>2364925.32</v>
      </c>
    </row>
    <row r="32" spans="1:5" ht="15.75">
      <c r="A32" s="6" t="s">
        <v>17</v>
      </c>
      <c r="B32" s="5">
        <f>SUM(B20:B31)</f>
        <v>11160.009999999998</v>
      </c>
      <c r="C32" s="5"/>
      <c r="D32" s="5"/>
      <c r="E32" s="5">
        <f>SUM(E20:E31)</f>
        <v>15384114.71</v>
      </c>
    </row>
    <row r="35" spans="1:5" ht="15.75">
      <c r="A35" s="2" t="s">
        <v>20</v>
      </c>
      <c r="B35" s="7">
        <f>B32-B15</f>
        <v>-5580.59</v>
      </c>
      <c r="C35" s="7"/>
      <c r="D35" s="7"/>
      <c r="E35" s="7">
        <f>E32-E15</f>
        <v>-8055211.3999999985</v>
      </c>
    </row>
    <row r="36" spans="2:5" ht="15.75">
      <c r="B36" s="7"/>
      <c r="C36" s="7"/>
      <c r="D36" s="7"/>
      <c r="E36" s="7"/>
    </row>
  </sheetData>
  <sheetProtection/>
  <mergeCells count="2">
    <mergeCell ref="A1:E1"/>
    <mergeCell ref="A18:D18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2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9.140625" style="2" customWidth="1"/>
    <col min="2" max="2" width="21.28125" style="9" customWidth="1"/>
    <col min="3" max="3" width="9.140625" style="10" customWidth="1"/>
    <col min="4" max="4" width="16.28125" style="10" customWidth="1"/>
    <col min="5" max="5" width="14.28125" style="10" customWidth="1"/>
    <col min="6" max="6" width="18.140625" style="10" customWidth="1"/>
    <col min="7" max="7" width="9.140625" style="2" customWidth="1"/>
    <col min="11" max="11" width="11.00390625" style="0" bestFit="1" customWidth="1"/>
  </cols>
  <sheetData>
    <row r="3" spans="1:7" ht="30" customHeight="1">
      <c r="A3" s="4"/>
      <c r="B3" s="11" t="s">
        <v>28</v>
      </c>
      <c r="C3" s="11"/>
      <c r="D3" s="11" t="s">
        <v>29</v>
      </c>
      <c r="E3" s="11" t="s">
        <v>30</v>
      </c>
      <c r="F3" s="11" t="s">
        <v>31</v>
      </c>
      <c r="G3" s="11"/>
    </row>
    <row r="4" spans="1:7" ht="15.75">
      <c r="A4" s="4"/>
      <c r="B4" s="12" t="s">
        <v>21</v>
      </c>
      <c r="C4" s="3" t="s">
        <v>22</v>
      </c>
      <c r="D4" s="13">
        <v>19350</v>
      </c>
      <c r="E4" s="13">
        <v>74.955</v>
      </c>
      <c r="F4" s="13">
        <f>D4*E4</f>
        <v>1450379.25</v>
      </c>
      <c r="G4" s="4"/>
    </row>
    <row r="5" spans="1:7" ht="15.75">
      <c r="A5" s="4"/>
      <c r="B5" s="12"/>
      <c r="C5" s="3" t="s">
        <v>23</v>
      </c>
      <c r="D5" s="13">
        <v>4285.5</v>
      </c>
      <c r="E5" s="13">
        <v>74.955</v>
      </c>
      <c r="F5" s="13">
        <f>D5*E5</f>
        <v>321219.65249999997</v>
      </c>
      <c r="G5" s="4"/>
    </row>
    <row r="6" spans="1:7" ht="15.75">
      <c r="A6" s="4"/>
      <c r="B6" s="12"/>
      <c r="C6" s="3"/>
      <c r="D6" s="13"/>
      <c r="E6" s="13"/>
      <c r="F6" s="13"/>
      <c r="G6" s="4"/>
    </row>
    <row r="7" spans="1:7" ht="15.75">
      <c r="A7" s="4"/>
      <c r="B7" s="12" t="s">
        <v>24</v>
      </c>
      <c r="C7" s="3" t="s">
        <v>22</v>
      </c>
      <c r="D7" s="13">
        <v>17835.5</v>
      </c>
      <c r="E7" s="13">
        <v>74.955</v>
      </c>
      <c r="F7" s="13">
        <f>D7*E7</f>
        <v>1336859.9025</v>
      </c>
      <c r="G7" s="4"/>
    </row>
    <row r="8" spans="1:7" ht="15.75">
      <c r="A8" s="4"/>
      <c r="B8" s="12"/>
      <c r="C8" s="3" t="s">
        <v>23</v>
      </c>
      <c r="D8" s="13">
        <v>3651.5</v>
      </c>
      <c r="E8" s="13">
        <v>74.955</v>
      </c>
      <c r="F8" s="13">
        <f>D8*E8</f>
        <v>273698.1825</v>
      </c>
      <c r="G8" s="4"/>
    </row>
    <row r="9" spans="1:7" ht="15.75">
      <c r="A9" s="4"/>
      <c r="B9" s="12"/>
      <c r="C9" s="3"/>
      <c r="D9" s="13"/>
      <c r="E9" s="13"/>
      <c r="F9" s="13"/>
      <c r="G9" s="4"/>
    </row>
    <row r="10" spans="1:7" ht="15.75">
      <c r="A10" s="4"/>
      <c r="B10" s="12" t="s">
        <v>25</v>
      </c>
      <c r="C10" s="3" t="s">
        <v>22</v>
      </c>
      <c r="D10" s="13">
        <v>20878.5</v>
      </c>
      <c r="E10" s="13">
        <v>74.955</v>
      </c>
      <c r="F10" s="13">
        <f>D10*E10</f>
        <v>1564947.9675</v>
      </c>
      <c r="G10" s="4"/>
    </row>
    <row r="11" spans="1:7" ht="15.75">
      <c r="A11" s="4"/>
      <c r="B11" s="12"/>
      <c r="C11" s="3" t="s">
        <v>23</v>
      </c>
      <c r="D11" s="13">
        <v>4627</v>
      </c>
      <c r="E11" s="13">
        <v>74.955</v>
      </c>
      <c r="F11" s="13">
        <f>D11*E11</f>
        <v>346816.785</v>
      </c>
      <c r="G11" s="4"/>
    </row>
    <row r="12" spans="1:7" ht="15.75">
      <c r="A12" s="4"/>
      <c r="B12" s="12"/>
      <c r="C12" s="3"/>
      <c r="D12" s="13"/>
      <c r="E12" s="13"/>
      <c r="F12" s="13"/>
      <c r="G12" s="4"/>
    </row>
    <row r="13" spans="1:7" ht="15.75">
      <c r="A13" s="4"/>
      <c r="B13" s="12" t="s">
        <v>26</v>
      </c>
      <c r="C13" s="3" t="s">
        <v>22</v>
      </c>
      <c r="D13" s="13">
        <v>14846.4</v>
      </c>
      <c r="E13" s="13">
        <v>74.955</v>
      </c>
      <c r="F13" s="13">
        <f>D13*E13</f>
        <v>1112811.912</v>
      </c>
      <c r="G13" s="4"/>
    </row>
    <row r="14" spans="1:7" ht="15.75">
      <c r="A14" s="4"/>
      <c r="B14" s="12"/>
      <c r="C14" s="3" t="s">
        <v>23</v>
      </c>
      <c r="D14" s="13">
        <v>1616.2</v>
      </c>
      <c r="E14" s="13">
        <v>74.955</v>
      </c>
      <c r="F14" s="13">
        <f>D14*E14</f>
        <v>121142.27100000001</v>
      </c>
      <c r="G14" s="4"/>
    </row>
    <row r="15" spans="1:7" ht="15.75">
      <c r="A15" s="4"/>
      <c r="B15" s="12"/>
      <c r="C15" s="3"/>
      <c r="D15" s="13"/>
      <c r="E15" s="13"/>
      <c r="F15" s="13"/>
      <c r="G15" s="4"/>
    </row>
    <row r="16" spans="1:7" ht="15.75">
      <c r="A16" s="4"/>
      <c r="B16" s="12" t="s">
        <v>27</v>
      </c>
      <c r="C16" s="3" t="s">
        <v>22</v>
      </c>
      <c r="D16" s="13">
        <v>17651.7</v>
      </c>
      <c r="E16" s="13">
        <v>74.955</v>
      </c>
      <c r="F16" s="13">
        <f>D16*E16</f>
        <v>1323083.1735</v>
      </c>
      <c r="G16" s="4"/>
    </row>
    <row r="17" spans="1:11" ht="15.75">
      <c r="A17" s="4"/>
      <c r="B17" s="12"/>
      <c r="C17" s="3" t="s">
        <v>23</v>
      </c>
      <c r="D17" s="13">
        <v>2728.7</v>
      </c>
      <c r="E17" s="13">
        <v>74.955</v>
      </c>
      <c r="F17" s="13">
        <f>D17*E17</f>
        <v>204529.70849999998</v>
      </c>
      <c r="G17" s="4"/>
      <c r="K17" s="16"/>
    </row>
    <row r="18" spans="1:7" ht="15.75">
      <c r="A18" s="4"/>
      <c r="B18" s="12"/>
      <c r="C18" s="3"/>
      <c r="D18" s="14">
        <f>SUM(D4:D17)</f>
        <v>107470.99999999999</v>
      </c>
      <c r="E18" s="13"/>
      <c r="F18" s="15">
        <f>SUM(F4:F17)</f>
        <v>8055488.805</v>
      </c>
      <c r="G18" s="4"/>
    </row>
    <row r="19" spans="1:7" ht="15.75">
      <c r="A19" s="4"/>
      <c r="B19" s="12"/>
      <c r="C19" s="3"/>
      <c r="D19" s="13"/>
      <c r="E19" s="13"/>
      <c r="F19" s="13"/>
      <c r="G19" s="4"/>
    </row>
    <row r="20" spans="1:7" ht="15.75">
      <c r="A20" s="4"/>
      <c r="B20" s="12"/>
      <c r="C20" s="3"/>
      <c r="D20" s="3"/>
      <c r="E20" s="3"/>
      <c r="F20" s="3"/>
      <c r="G20" s="4"/>
    </row>
    <row r="21" spans="1:7" ht="15.75">
      <c r="A21" s="4"/>
      <c r="B21" s="12"/>
      <c r="C21" s="3"/>
      <c r="D21" s="3"/>
      <c r="E21" s="3"/>
      <c r="F21" s="3"/>
      <c r="G21" s="4"/>
    </row>
    <row r="22" spans="1:7" ht="15.75">
      <c r="A22" s="4"/>
      <c r="B22" s="12"/>
      <c r="C22" s="3"/>
      <c r="D22" s="3"/>
      <c r="E22" s="3"/>
      <c r="F22" s="3"/>
      <c r="G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1">
      <selection activeCell="I13" sqref="I13"/>
    </sheetView>
  </sheetViews>
  <sheetFormatPr defaultColWidth="9.140625" defaultRowHeight="15" customHeight="1"/>
  <cols>
    <col min="1" max="1" width="20.7109375" style="41" customWidth="1"/>
    <col min="2" max="2" width="16.8515625" style="41" customWidth="1"/>
    <col min="3" max="5" width="20.7109375" style="41" customWidth="1"/>
    <col min="8" max="8" width="12.00390625" style="0" bestFit="1" customWidth="1"/>
  </cols>
  <sheetData>
    <row r="1" spans="1:5" ht="39.75" customHeight="1">
      <c r="A1" s="73" t="s">
        <v>39</v>
      </c>
      <c r="B1" s="73"/>
      <c r="C1" s="73"/>
      <c r="D1" s="73"/>
      <c r="E1" s="73"/>
    </row>
    <row r="2" spans="1:5" ht="23.25" customHeight="1" thickBot="1">
      <c r="A2" s="69" t="s">
        <v>0</v>
      </c>
      <c r="B2" s="69"/>
      <c r="C2" s="69"/>
      <c r="D2" s="69"/>
      <c r="E2" s="69"/>
    </row>
    <row r="3" spans="1:5" ht="15" customHeight="1" thickBot="1">
      <c r="A3" s="20" t="s">
        <v>14</v>
      </c>
      <c r="B3" s="21" t="s">
        <v>15</v>
      </c>
      <c r="C3" s="21" t="s">
        <v>18</v>
      </c>
      <c r="D3" s="21" t="s">
        <v>19</v>
      </c>
      <c r="E3" s="22" t="s">
        <v>16</v>
      </c>
    </row>
    <row r="4" spans="1:5" ht="15" customHeight="1">
      <c r="A4" s="23" t="s">
        <v>2</v>
      </c>
      <c r="B4" s="24">
        <v>1933.8</v>
      </c>
      <c r="C4" s="24">
        <v>1156.4</v>
      </c>
      <c r="D4" s="24">
        <v>107433.7</v>
      </c>
      <c r="E4" s="25">
        <v>2235975.5</v>
      </c>
    </row>
    <row r="5" spans="1:5" ht="15" customHeight="1">
      <c r="A5" s="26" t="s">
        <v>3</v>
      </c>
      <c r="B5" s="27">
        <v>2484.98</v>
      </c>
      <c r="C5" s="27">
        <v>1403.02</v>
      </c>
      <c r="D5" s="27">
        <v>107433.5</v>
      </c>
      <c r="E5" s="28">
        <v>3485960.51</v>
      </c>
    </row>
    <row r="6" spans="1:5" ht="15" customHeight="1">
      <c r="A6" s="26" t="s">
        <v>4</v>
      </c>
      <c r="B6" s="27">
        <v>1611.5</v>
      </c>
      <c r="C6" s="27">
        <v>1403.02</v>
      </c>
      <c r="D6" s="27">
        <v>107433.2</v>
      </c>
      <c r="E6" s="28">
        <v>2260599.73</v>
      </c>
    </row>
    <row r="7" spans="1:5" ht="15" customHeight="1">
      <c r="A7" s="26" t="s">
        <v>5</v>
      </c>
      <c r="B7" s="27">
        <v>1453.03</v>
      </c>
      <c r="C7" s="27">
        <v>1403.02</v>
      </c>
      <c r="D7" s="27">
        <v>107433.7</v>
      </c>
      <c r="E7" s="28">
        <v>2039185.56</v>
      </c>
    </row>
    <row r="8" spans="1:5" ht="15" customHeight="1">
      <c r="A8" s="26" t="s">
        <v>6</v>
      </c>
      <c r="B8" s="27">
        <v>1148.95</v>
      </c>
      <c r="C8" s="27">
        <v>1403.02</v>
      </c>
      <c r="D8" s="27">
        <v>107445.5</v>
      </c>
      <c r="E8" s="28">
        <v>1657202.41</v>
      </c>
    </row>
    <row r="9" spans="1:5" ht="15" customHeight="1">
      <c r="A9" s="26" t="s">
        <v>7</v>
      </c>
      <c r="B9" s="27">
        <v>1181.28</v>
      </c>
      <c r="C9" s="27">
        <v>1403.02</v>
      </c>
      <c r="D9" s="27">
        <v>107456.1</v>
      </c>
      <c r="E9" s="28">
        <v>1657366</v>
      </c>
    </row>
    <row r="10" spans="1:5" ht="15" customHeight="1">
      <c r="A10" s="26" t="s">
        <v>8</v>
      </c>
      <c r="B10" s="27">
        <v>1181.28</v>
      </c>
      <c r="C10" s="27">
        <v>1458.48</v>
      </c>
      <c r="D10" s="27">
        <v>107456.1</v>
      </c>
      <c r="E10" s="28">
        <v>1722879.87</v>
      </c>
    </row>
    <row r="11" spans="1:5" ht="15" customHeight="1">
      <c r="A11" s="26" t="s">
        <v>9</v>
      </c>
      <c r="B11" s="27">
        <v>1149.06</v>
      </c>
      <c r="C11" s="27">
        <v>1458.48</v>
      </c>
      <c r="D11" s="27">
        <v>107456.1</v>
      </c>
      <c r="E11" s="28">
        <v>1675892.1</v>
      </c>
    </row>
    <row r="12" spans="1:5" ht="15" customHeight="1">
      <c r="A12" s="26" t="s">
        <v>10</v>
      </c>
      <c r="B12" s="27">
        <v>1149.06</v>
      </c>
      <c r="C12" s="27">
        <v>1458.48</v>
      </c>
      <c r="D12" s="27">
        <v>107456.1</v>
      </c>
      <c r="E12" s="28">
        <v>1675892.1</v>
      </c>
    </row>
    <row r="13" spans="1:5" ht="15" customHeight="1">
      <c r="A13" s="26" t="s">
        <v>11</v>
      </c>
      <c r="B13" s="27">
        <v>1149.22</v>
      </c>
      <c r="C13" s="27">
        <v>1458.48</v>
      </c>
      <c r="D13" s="27">
        <v>107471</v>
      </c>
      <c r="E13" s="28">
        <v>1676124.63</v>
      </c>
    </row>
    <row r="14" spans="1:5" ht="15" customHeight="1">
      <c r="A14" s="26" t="s">
        <v>12</v>
      </c>
      <c r="B14" s="27">
        <v>1149.22</v>
      </c>
      <c r="C14" s="27">
        <v>1458.48</v>
      </c>
      <c r="D14" s="27">
        <v>107470.9</v>
      </c>
      <c r="E14" s="28">
        <v>1676123.07</v>
      </c>
    </row>
    <row r="15" spans="1:5" ht="15" customHeight="1" thickBot="1">
      <c r="A15" s="29" t="s">
        <v>13</v>
      </c>
      <c r="B15" s="30">
        <v>1149.22</v>
      </c>
      <c r="C15" s="30">
        <v>1458.48</v>
      </c>
      <c r="D15" s="30">
        <v>107471</v>
      </c>
      <c r="E15" s="31">
        <v>1676124.63</v>
      </c>
    </row>
    <row r="16" spans="1:5" ht="15" customHeight="1" thickBot="1">
      <c r="A16" s="32" t="s">
        <v>17</v>
      </c>
      <c r="B16" s="33">
        <f>SUM(B4:B15)</f>
        <v>16740.6</v>
      </c>
      <c r="C16" s="33"/>
      <c r="D16" s="33"/>
      <c r="E16" s="34">
        <f>SUM(E4:E15)</f>
        <v>23439326.11</v>
      </c>
    </row>
    <row r="17" spans="1:5" ht="25.5" customHeight="1" thickBot="1">
      <c r="A17" s="74" t="s">
        <v>1</v>
      </c>
      <c r="B17" s="74"/>
      <c r="C17" s="74"/>
      <c r="D17" s="74"/>
      <c r="E17" s="74"/>
    </row>
    <row r="18" spans="1:5" ht="15" customHeight="1" thickBot="1">
      <c r="A18" s="20" t="s">
        <v>14</v>
      </c>
      <c r="B18" s="21" t="s">
        <v>15</v>
      </c>
      <c r="C18" s="21" t="s">
        <v>18</v>
      </c>
      <c r="D18" s="21" t="s">
        <v>19</v>
      </c>
      <c r="E18" s="22" t="s">
        <v>16</v>
      </c>
    </row>
    <row r="19" spans="1:5" ht="15" customHeight="1">
      <c r="A19" s="23" t="s">
        <v>2</v>
      </c>
      <c r="B19" s="24">
        <v>1933.8</v>
      </c>
      <c r="C19" s="24">
        <v>1156.4</v>
      </c>
      <c r="D19" s="24">
        <v>107433.7</v>
      </c>
      <c r="E19" s="25">
        <v>2235975.5</v>
      </c>
    </row>
    <row r="20" spans="1:5" ht="15" customHeight="1">
      <c r="A20" s="26" t="s">
        <v>3</v>
      </c>
      <c r="B20" s="27">
        <v>2484.98</v>
      </c>
      <c r="C20" s="27">
        <v>1403.02</v>
      </c>
      <c r="D20" s="27">
        <v>107433.5</v>
      </c>
      <c r="E20" s="28">
        <v>3485960.51</v>
      </c>
    </row>
    <row r="21" spans="1:5" ht="15" customHeight="1">
      <c r="A21" s="26" t="s">
        <v>4</v>
      </c>
      <c r="B21" s="27">
        <v>1611.5</v>
      </c>
      <c r="C21" s="27">
        <v>1403.02</v>
      </c>
      <c r="D21" s="27">
        <v>107433.2</v>
      </c>
      <c r="E21" s="28">
        <v>2260599.73</v>
      </c>
    </row>
    <row r="22" spans="1:5" ht="15" customHeight="1">
      <c r="A22" s="26" t="s">
        <v>5</v>
      </c>
      <c r="B22" s="27">
        <v>1453.03</v>
      </c>
      <c r="C22" s="27">
        <v>1403.02</v>
      </c>
      <c r="D22" s="27">
        <v>107433.7</v>
      </c>
      <c r="E22" s="28">
        <v>2039185.56</v>
      </c>
    </row>
    <row r="23" spans="1:5" ht="15" customHeight="1">
      <c r="A23" s="26" t="s">
        <v>6</v>
      </c>
      <c r="B23" s="27">
        <v>0</v>
      </c>
      <c r="C23" s="27">
        <v>1403.02</v>
      </c>
      <c r="D23" s="27">
        <v>107445.5</v>
      </c>
      <c r="E23" s="28">
        <v>0</v>
      </c>
    </row>
    <row r="24" spans="1:5" ht="15" customHeight="1">
      <c r="A24" s="26" t="s">
        <v>7</v>
      </c>
      <c r="B24" s="27">
        <v>0</v>
      </c>
      <c r="C24" s="27">
        <v>1403.02</v>
      </c>
      <c r="D24" s="27">
        <v>107456.1</v>
      </c>
      <c r="E24" s="28">
        <v>0</v>
      </c>
    </row>
    <row r="25" spans="1:5" ht="15" customHeight="1">
      <c r="A25" s="26" t="s">
        <v>8</v>
      </c>
      <c r="B25" s="27">
        <v>0</v>
      </c>
      <c r="C25" s="27">
        <v>1458.48</v>
      </c>
      <c r="D25" s="27">
        <v>107456.1</v>
      </c>
      <c r="E25" s="28">
        <v>0</v>
      </c>
    </row>
    <row r="26" spans="1:5" ht="15" customHeight="1">
      <c r="A26" s="26" t="s">
        <v>9</v>
      </c>
      <c r="B26" s="27">
        <v>0</v>
      </c>
      <c r="C26" s="27">
        <v>1458.48</v>
      </c>
      <c r="D26" s="27">
        <v>107456.1</v>
      </c>
      <c r="E26" s="28">
        <v>0</v>
      </c>
    </row>
    <row r="27" spans="1:5" ht="15" customHeight="1">
      <c r="A27" s="26" t="s">
        <v>10</v>
      </c>
      <c r="B27" s="27">
        <v>0</v>
      </c>
      <c r="C27" s="27">
        <v>1458.48</v>
      </c>
      <c r="D27" s="27">
        <v>107456.1</v>
      </c>
      <c r="E27" s="28">
        <v>0</v>
      </c>
    </row>
    <row r="28" spans="1:5" ht="15" customHeight="1">
      <c r="A28" s="26" t="s">
        <v>11</v>
      </c>
      <c r="B28" s="27">
        <v>656.4</v>
      </c>
      <c r="C28" s="27">
        <v>1458.48</v>
      </c>
      <c r="D28" s="27">
        <v>107471</v>
      </c>
      <c r="E28" s="28">
        <v>957346.27</v>
      </c>
    </row>
    <row r="29" spans="1:5" ht="15" customHeight="1">
      <c r="A29" s="26" t="s">
        <v>12</v>
      </c>
      <c r="B29" s="27">
        <v>1398.8</v>
      </c>
      <c r="C29" s="27">
        <v>1458.48</v>
      </c>
      <c r="D29" s="27">
        <v>107470.9</v>
      </c>
      <c r="E29" s="28">
        <v>2040121.82</v>
      </c>
    </row>
    <row r="30" spans="1:5" ht="15" customHeight="1" thickBot="1">
      <c r="A30" s="29" t="s">
        <v>13</v>
      </c>
      <c r="B30" s="30">
        <v>1621.5</v>
      </c>
      <c r="C30" s="30">
        <v>1458.48</v>
      </c>
      <c r="D30" s="30">
        <v>107471</v>
      </c>
      <c r="E30" s="31">
        <v>2364925.32</v>
      </c>
    </row>
    <row r="31" spans="1:5" ht="15" customHeight="1" thickBot="1">
      <c r="A31" s="35" t="s">
        <v>17</v>
      </c>
      <c r="B31" s="36">
        <f>SUM(B19:B30)</f>
        <v>11160.009999999998</v>
      </c>
      <c r="C31" s="36"/>
      <c r="D31" s="36"/>
      <c r="E31" s="37">
        <f>SUM(E19:E30)</f>
        <v>15384114.71</v>
      </c>
    </row>
    <row r="32" spans="1:5" ht="15" customHeight="1" thickBot="1">
      <c r="A32" s="38" t="s">
        <v>20</v>
      </c>
      <c r="B32" s="39">
        <f>B16-B31</f>
        <v>5580.59</v>
      </c>
      <c r="C32" s="33"/>
      <c r="D32" s="33"/>
      <c r="E32" s="40">
        <f>E16-E31</f>
        <v>8055211.3999999985</v>
      </c>
    </row>
    <row r="33" spans="1:5" ht="15" customHeight="1">
      <c r="A33" s="67" t="s">
        <v>38</v>
      </c>
      <c r="B33" s="42">
        <f>B32/C50</f>
        <v>0.05192647318811587</v>
      </c>
      <c r="C33" s="41" t="s">
        <v>33</v>
      </c>
      <c r="D33" s="59">
        <f>(E32/C50)</f>
        <v>74.95241879204622</v>
      </c>
      <c r="E33" s="41" t="s">
        <v>32</v>
      </c>
    </row>
    <row r="34" spans="2:4" ht="22.5" customHeight="1" thickBot="1">
      <c r="B34" s="75" t="s">
        <v>37</v>
      </c>
      <c r="C34" s="75"/>
      <c r="D34" s="75"/>
    </row>
    <row r="35" spans="1:5" ht="33.75" customHeight="1" thickBot="1">
      <c r="A35" s="43" t="s">
        <v>28</v>
      </c>
      <c r="B35" s="44"/>
      <c r="C35" s="44" t="s">
        <v>34</v>
      </c>
      <c r="D35" s="44" t="s">
        <v>36</v>
      </c>
      <c r="E35" s="45" t="s">
        <v>35</v>
      </c>
    </row>
    <row r="36" spans="1:5" ht="15" customHeight="1">
      <c r="A36" s="17" t="s">
        <v>21</v>
      </c>
      <c r="B36" s="46" t="s">
        <v>22</v>
      </c>
      <c r="C36" s="47">
        <v>19350</v>
      </c>
      <c r="D36" s="60">
        <v>74.955</v>
      </c>
      <c r="E36" s="63">
        <f>C36*D36</f>
        <v>1450379.25</v>
      </c>
    </row>
    <row r="37" spans="1:5" ht="15" customHeight="1">
      <c r="A37" s="18"/>
      <c r="B37" s="48" t="s">
        <v>23</v>
      </c>
      <c r="C37" s="49">
        <v>4285.5</v>
      </c>
      <c r="D37" s="61">
        <v>74.955</v>
      </c>
      <c r="E37" s="64">
        <f>C37*D37</f>
        <v>321219.65249999997</v>
      </c>
    </row>
    <row r="38" spans="1:5" ht="15" customHeight="1">
      <c r="A38" s="18"/>
      <c r="B38" s="48"/>
      <c r="C38" s="49"/>
      <c r="D38" s="61"/>
      <c r="E38" s="64"/>
    </row>
    <row r="39" spans="1:8" ht="15" customHeight="1">
      <c r="A39" s="18" t="s">
        <v>24</v>
      </c>
      <c r="B39" s="48" t="s">
        <v>22</v>
      </c>
      <c r="C39" s="49">
        <v>17835.5</v>
      </c>
      <c r="D39" s="61">
        <v>74.955</v>
      </c>
      <c r="E39" s="64">
        <f>C39*D39</f>
        <v>1336859.9025</v>
      </c>
      <c r="H39" s="66"/>
    </row>
    <row r="40" spans="1:5" ht="15" customHeight="1">
      <c r="A40" s="18"/>
      <c r="B40" s="48" t="s">
        <v>23</v>
      </c>
      <c r="C40" s="49">
        <v>3651.5</v>
      </c>
      <c r="D40" s="61">
        <v>74.955</v>
      </c>
      <c r="E40" s="64">
        <f>C40*D40</f>
        <v>273698.1825</v>
      </c>
    </row>
    <row r="41" spans="1:5" ht="15" customHeight="1">
      <c r="A41" s="18"/>
      <c r="B41" s="48"/>
      <c r="C41" s="49"/>
      <c r="D41" s="61"/>
      <c r="E41" s="64"/>
    </row>
    <row r="42" spans="1:5" ht="15" customHeight="1">
      <c r="A42" s="18" t="s">
        <v>25</v>
      </c>
      <c r="B42" s="48" t="s">
        <v>22</v>
      </c>
      <c r="C42" s="49">
        <v>20878.5</v>
      </c>
      <c r="D42" s="61">
        <v>74.955</v>
      </c>
      <c r="E42" s="64">
        <f>C42*D42</f>
        <v>1564947.9675</v>
      </c>
    </row>
    <row r="43" spans="1:5" ht="15" customHeight="1">
      <c r="A43" s="18"/>
      <c r="B43" s="48" t="s">
        <v>23</v>
      </c>
      <c r="C43" s="49">
        <v>4627</v>
      </c>
      <c r="D43" s="61">
        <v>74.955</v>
      </c>
      <c r="E43" s="64">
        <f>C43*D43</f>
        <v>346816.785</v>
      </c>
    </row>
    <row r="44" spans="1:5" ht="15" customHeight="1">
      <c r="A44" s="18"/>
      <c r="B44" s="48"/>
      <c r="C44" s="49"/>
      <c r="D44" s="61"/>
      <c r="E44" s="64"/>
    </row>
    <row r="45" spans="1:5" ht="15" customHeight="1">
      <c r="A45" s="70" t="s">
        <v>26</v>
      </c>
      <c r="B45" s="48" t="s">
        <v>22</v>
      </c>
      <c r="C45" s="49">
        <v>14846.4</v>
      </c>
      <c r="D45" s="61">
        <v>74.955</v>
      </c>
      <c r="E45" s="64">
        <f>C45*D45</f>
        <v>1112811.912</v>
      </c>
    </row>
    <row r="46" spans="1:5" ht="18" customHeight="1">
      <c r="A46" s="71"/>
      <c r="B46" s="48" t="s">
        <v>23</v>
      </c>
      <c r="C46" s="49">
        <v>1616.2</v>
      </c>
      <c r="D46" s="61">
        <v>74.955</v>
      </c>
      <c r="E46" s="64">
        <f>C46*D46</f>
        <v>121142.27100000001</v>
      </c>
    </row>
    <row r="47" spans="1:5" ht="15" customHeight="1">
      <c r="A47" s="19"/>
      <c r="B47" s="48"/>
      <c r="C47" s="49"/>
      <c r="D47" s="61"/>
      <c r="E47" s="64"/>
    </row>
    <row r="48" spans="1:5" ht="15" customHeight="1">
      <c r="A48" s="70" t="s">
        <v>27</v>
      </c>
      <c r="B48" s="48" t="s">
        <v>22</v>
      </c>
      <c r="C48" s="49">
        <v>17651.7</v>
      </c>
      <c r="D48" s="61">
        <v>74.955</v>
      </c>
      <c r="E48" s="64">
        <f>C48*D48</f>
        <v>1323083.1735</v>
      </c>
    </row>
    <row r="49" spans="1:5" ht="15" customHeight="1" thickBot="1">
      <c r="A49" s="72"/>
      <c r="B49" s="50" t="s">
        <v>23</v>
      </c>
      <c r="C49" s="51">
        <v>2728.7</v>
      </c>
      <c r="D49" s="62">
        <v>74.955</v>
      </c>
      <c r="E49" s="65">
        <f>C49*D49</f>
        <v>204529.70849999998</v>
      </c>
    </row>
    <row r="50" spans="1:5" ht="15" customHeight="1" thickBot="1">
      <c r="A50" s="52"/>
      <c r="B50" s="21"/>
      <c r="C50" s="53">
        <f>SUM(C36:C49)</f>
        <v>107470.99999999999</v>
      </c>
      <c r="D50" s="54"/>
      <c r="E50" s="55">
        <f>SUM(E36:E49)</f>
        <v>8055488.805</v>
      </c>
    </row>
    <row r="51" spans="1:5" ht="15" customHeight="1">
      <c r="A51" s="56"/>
      <c r="B51" s="57"/>
      <c r="C51" s="58"/>
      <c r="D51" s="58"/>
      <c r="E51" s="58"/>
    </row>
  </sheetData>
  <sheetProtection/>
  <mergeCells count="6">
    <mergeCell ref="A2:E2"/>
    <mergeCell ref="A45:A46"/>
    <mergeCell ref="A48:A49"/>
    <mergeCell ref="A1:E1"/>
    <mergeCell ref="A17:E17"/>
    <mergeCell ref="B34:D3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Лера</dc:creator>
  <cp:keywords/>
  <dc:description/>
  <cp:lastModifiedBy>User</cp:lastModifiedBy>
  <cp:lastPrinted>2016-05-28T05:01:22Z</cp:lastPrinted>
  <dcterms:created xsi:type="dcterms:W3CDTF">2015-12-28T09:11:54Z</dcterms:created>
  <dcterms:modified xsi:type="dcterms:W3CDTF">2019-04-16T13:43:34Z</dcterms:modified>
  <cp:category/>
  <cp:version/>
  <cp:contentType/>
  <cp:contentStatus/>
</cp:coreProperties>
</file>